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Office\WINSHARE\BMIN\BMIN 2026\"/>
    </mc:Choice>
  </mc:AlternateContent>
  <xr:revisionPtr revIDLastSave="0" documentId="13_ncr:1_{77B19733-54CE-4484-88FD-EFB04A4210DB}" xr6:coauthVersionLast="47" xr6:coauthVersionMax="47" xr10:uidLastSave="{00000000-0000-0000-0000-000000000000}"/>
  <bookViews>
    <workbookView xWindow="-120" yWindow="-120" windowWidth="29040" windowHeight="15720" xr2:uid="{00000000-000D-0000-FFFF-FFFF00000000}"/>
  </bookViews>
  <sheets>
    <sheet name="26-0036" sheetId="2" r:id="rId1"/>
    <sheet name="26-0038" sheetId="3" r:id="rId2"/>
    <sheet name="26-0039" sheetId="4" r:id="rId3"/>
  </sheets>
  <definedNames>
    <definedName name="_xlnm.Print_Area" localSheetId="0">'26-0036'!$A$1:$D$106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2" l="1"/>
  <c r="D51" i="2"/>
  <c r="D50" i="2"/>
  <c r="D49" i="2"/>
  <c r="D48" i="2"/>
  <c r="D47" i="2"/>
  <c r="D73" i="2"/>
  <c r="D19" i="2"/>
  <c r="D18" i="2"/>
  <c r="D17" i="2"/>
  <c r="D16" i="2"/>
  <c r="D15" i="2"/>
  <c r="D14" i="2"/>
  <c r="D38" i="2"/>
  <c r="D74" i="2"/>
  <c r="D72" i="2"/>
  <c r="D71" i="2"/>
  <c r="D70" i="2"/>
  <c r="D69" i="2"/>
  <c r="D63" i="2"/>
  <c r="D62" i="2"/>
  <c r="D61" i="2"/>
  <c r="D60" i="2"/>
  <c r="D59" i="2"/>
  <c r="D58" i="2"/>
  <c r="D41" i="2"/>
  <c r="D40" i="2"/>
  <c r="D39" i="2"/>
  <c r="D37" i="2"/>
  <c r="D36" i="2"/>
  <c r="D30" i="2"/>
  <c r="D29" i="2"/>
  <c r="D28" i="2"/>
  <c r="D27" i="2"/>
  <c r="D26" i="2"/>
  <c r="D25" i="2"/>
  <c r="D76" i="2" l="1"/>
  <c r="D21" i="2"/>
</calcChain>
</file>

<file path=xl/sharedStrings.xml><?xml version="1.0" encoding="utf-8"?>
<sst xmlns="http://schemas.openxmlformats.org/spreadsheetml/2006/main" count="133" uniqueCount="54">
  <si>
    <t>Item</t>
  </si>
  <si>
    <t>Quantity</t>
  </si>
  <si>
    <t>Unit Price</t>
  </si>
  <si>
    <t>Extended Price</t>
  </si>
  <si>
    <t>Grand Total</t>
  </si>
  <si>
    <t>Days for delivery</t>
  </si>
  <si>
    <t>No Bid</t>
  </si>
  <si>
    <t>Hall Signs, Inc.</t>
  </si>
  <si>
    <t>Wieland-Wrisco Industries, Inc.</t>
  </si>
  <si>
    <t>J &amp; A Traffic Products</t>
  </si>
  <si>
    <t>Lightle Enterprises of Ohio, LLC</t>
  </si>
  <si>
    <t>N/A</t>
  </si>
  <si>
    <t>30-45</t>
  </si>
  <si>
    <t>21-28</t>
  </si>
  <si>
    <t>Elite Textile Trading LLC</t>
  </si>
  <si>
    <t>65-75</t>
  </si>
  <si>
    <t>National Sign Company, LLC.                                               dba Barco Municipal Products</t>
  </si>
  <si>
    <t>Approx. 30 Days</t>
  </si>
  <si>
    <t>Welborn Sales Inc.</t>
  </si>
  <si>
    <t>1 Week</t>
  </si>
  <si>
    <t>Lincoln Alloy LLC dba Canuck Power Inc</t>
  </si>
  <si>
    <t>Included</t>
  </si>
  <si>
    <t>1.  TELESCOPING STEEL SIGN POSTS -- PUBLIC WORKS</t>
  </si>
  <si>
    <t xml:space="preserve">        RFB #26-0036   Contract</t>
  </si>
  <si>
    <t xml:space="preserve">        (Request sent to 27 vendors)</t>
  </si>
  <si>
    <r>
      <t xml:space="preserve">        </t>
    </r>
    <r>
      <rPr>
        <b/>
        <u/>
        <sz val="11"/>
        <color theme="1"/>
        <rFont val="Times New Roman"/>
        <family val="1"/>
      </rPr>
      <t>FUNDING -- PUBLIC WORKS</t>
    </r>
  </si>
  <si>
    <t>ITEMS REQUIRING BOCC APPROVAL</t>
  </si>
  <si>
    <t>(3 Items)</t>
  </si>
  <si>
    <t>1.  12 Gauge SQ Steel Post- 8’ x 1.75" x 1.75"</t>
  </si>
  <si>
    <t>2.  12 Gauge SQ Steel Post- 9' x 1.75" x 1.75"</t>
  </si>
  <si>
    <t>3.  12 Gauge SQ Steel Anchor- 3' x 2" x 2"</t>
  </si>
  <si>
    <t>4.  12 Gauge SQ Steel Anchor- 2.25" x 2.25" x 18"</t>
  </si>
  <si>
    <t>5.  TBB3A-Z Barricade Brackets (Boxes of 10 ea.)</t>
  </si>
  <si>
    <t>6.  Drive Rivets w/washers</t>
  </si>
  <si>
    <t>7.  Freight Cost</t>
  </si>
  <si>
    <t>Engineer's Estimate: $494,664.50</t>
  </si>
  <si>
    <t>Conspec Inc. dba Kansas Paving</t>
  </si>
  <si>
    <t>Phillips Southern Electric Co., Inc.</t>
  </si>
  <si>
    <t>Oliver Street Traffic Signal Improvements to Serve Spirit Aerosystems (R385)</t>
  </si>
  <si>
    <t>Bid Bond</t>
  </si>
  <si>
    <t>Yes</t>
  </si>
  <si>
    <t>Engineer's Estimate: $929,412.95</t>
  </si>
  <si>
    <t>Bridges, Inc.</t>
  </si>
  <si>
    <t>King Construciton Company, Inc.</t>
  </si>
  <si>
    <t xml:space="preserve">636-18-3680: W. 71st Street South Over Spring Creek (B511) </t>
  </si>
  <si>
    <t>Reece Construction Co., Inc.</t>
  </si>
  <si>
    <t>Wildcat Construction Co., Inc</t>
  </si>
  <si>
    <t>BOARD OF BIDS AND CONTRACTS MAY 7, 2026</t>
  </si>
  <si>
    <t>2,  ROAD IMPROVEMENTS (R385) -- PUBLIC WORKS</t>
  </si>
  <si>
    <r>
      <t xml:space="preserve">       </t>
    </r>
    <r>
      <rPr>
        <b/>
        <u/>
        <sz val="11"/>
        <rFont val="Times New Roman"/>
        <family val="1"/>
      </rPr>
      <t>FUNDING -- INFRASTRUCTURE IMPROVEMENT</t>
    </r>
  </si>
  <si>
    <t xml:space="preserve">       (Request sent to 62 vendors)</t>
  </si>
  <si>
    <t xml:space="preserve">       RFB #26-0038   PR #4901</t>
  </si>
  <si>
    <t>3.  BRIDGE IMPROVEMENTS (B511) -- PUBLIC WORKS</t>
  </si>
  <si>
    <t xml:space="preserve">       RFB #26-0039   PR #4900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</si>
</sst>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10" x14ac:knownFonts="1">
    <font>
      <sz val="11"/>
      <color theme="1"/>
      <name val="Times New Roman"/>
      <family val="2"/>
    </font>
    <font>
      <sz val="11"/>
      <color theme="1"/>
      <name val="Aptos Narrow"/>
      <family val="2"/>
      <scheme val="minor"/>
    </font>
    <font>
      <b/>
      <sz val="11"/>
      <color theme="1"/>
      <name val="Times New Roman"/>
      <family val="1"/>
    </font>
    <font>
      <sz val="11"/>
      <color theme="1"/>
      <name val="Times New Roman"/>
      <family val="1"/>
    </font>
    <font>
      <b/>
      <u/>
      <sz val="11"/>
      <color theme="1"/>
      <name val="Times New Roman"/>
      <family val="1"/>
    </font>
    <font>
      <b/>
      <sz val="16"/>
      <color theme="1"/>
      <name val="Times New Roman"/>
      <family val="1"/>
    </font>
    <font>
      <b/>
      <sz val="11"/>
      <name val="Times New Roman"/>
      <family val="1"/>
    </font>
    <font>
      <sz val="11"/>
      <name val="Times New Roman"/>
      <family val="1"/>
    </font>
    <font>
      <b/>
      <u/>
      <sz val="11"/>
      <name val="Times New Roman"/>
      <family val="1"/>
    </font>
    <font>
      <b/>
      <sz val="16"/>
      <name val="Times New Roman"/>
      <family val="1"/>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7C6AB"/>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3" fillId="0" borderId="0" xfId="1" applyFont="1"/>
    <xf numFmtId="0" fontId="2" fillId="0" borderId="0" xfId="1" applyFont="1"/>
    <xf numFmtId="0" fontId="2" fillId="0" borderId="0" xfId="1" applyFont="1" applyAlignment="1">
      <alignment horizontal="center"/>
    </xf>
    <xf numFmtId="0" fontId="3" fillId="0" borderId="0" xfId="1" applyFont="1" applyAlignment="1">
      <alignment horizontal="center"/>
    </xf>
    <xf numFmtId="0" fontId="3" fillId="2" borderId="0" xfId="1" applyFont="1" applyFill="1"/>
    <xf numFmtId="0" fontId="3" fillId="2" borderId="0" xfId="1" applyFont="1" applyFill="1" applyAlignment="1">
      <alignment horizontal="center"/>
    </xf>
    <xf numFmtId="0" fontId="3" fillId="0" borderId="1" xfId="1" applyFont="1" applyBorder="1" applyAlignment="1">
      <alignment horizontal="center" vertical="center"/>
    </xf>
    <xf numFmtId="0" fontId="3" fillId="0" borderId="0" xfId="1" applyFont="1" applyAlignment="1">
      <alignment vertical="center"/>
    </xf>
    <xf numFmtId="164" fontId="3" fillId="2" borderId="1" xfId="1" applyNumberFormat="1" applyFont="1" applyFill="1" applyBorder="1" applyAlignment="1">
      <alignment horizontal="center" vertical="center"/>
    </xf>
    <xf numFmtId="0" fontId="3" fillId="0" borderId="1" xfId="1" applyFont="1" applyBorder="1"/>
    <xf numFmtId="0" fontId="3" fillId="2" borderId="1" xfId="1" applyFont="1" applyFill="1" applyBorder="1" applyAlignment="1">
      <alignment horizontal="center" vertical="center" wrapText="1"/>
    </xf>
    <xf numFmtId="0" fontId="3" fillId="2" borderId="1" xfId="1" applyFont="1" applyFill="1" applyBorder="1" applyAlignment="1">
      <alignment horizontal="left" wrapText="1"/>
    </xf>
    <xf numFmtId="3" fontId="3" fillId="2" borderId="1" xfId="1" applyNumberFormat="1" applyFont="1" applyFill="1" applyBorder="1" applyAlignment="1">
      <alignment horizontal="center" vertical="center" wrapText="1"/>
    </xf>
    <xf numFmtId="0" fontId="3" fillId="2" borderId="1" xfId="1" applyFont="1" applyFill="1" applyBorder="1" applyAlignment="1">
      <alignment horizontal="right" vertical="center" wrapText="1"/>
    </xf>
    <xf numFmtId="0" fontId="3" fillId="3" borderId="1" xfId="1" applyFont="1" applyFill="1" applyBorder="1" applyAlignment="1">
      <alignment horizontal="center" vertical="center" wrapText="1"/>
    </xf>
    <xf numFmtId="0" fontId="3" fillId="0" borderId="0" xfId="1" applyFont="1" applyAlignment="1">
      <alignment horizontal="center" vertical="center"/>
    </xf>
    <xf numFmtId="164" fontId="3" fillId="2" borderId="2" xfId="1" applyNumberFormat="1" applyFont="1" applyFill="1" applyBorder="1" applyAlignment="1">
      <alignment horizontal="center" vertical="center"/>
    </xf>
    <xf numFmtId="0" fontId="2" fillId="0" borderId="0" xfId="1" applyFont="1" applyAlignment="1">
      <alignment horizontal="left"/>
    </xf>
    <xf numFmtId="0" fontId="3" fillId="0" borderId="1" xfId="1" applyFont="1" applyBorder="1" applyAlignment="1">
      <alignment vertical="center"/>
    </xf>
    <xf numFmtId="0" fontId="3" fillId="2" borderId="1" xfId="1" applyFont="1" applyFill="1" applyBorder="1" applyAlignment="1">
      <alignment vertical="center" wrapText="1"/>
    </xf>
    <xf numFmtId="0" fontId="3" fillId="2" borderId="1" xfId="1" applyFont="1" applyFill="1" applyBorder="1" applyAlignment="1">
      <alignment horizontal="center" vertical="center"/>
    </xf>
    <xf numFmtId="164" fontId="3" fillId="2" borderId="1" xfId="1" applyNumberFormat="1" applyFont="1" applyFill="1" applyBorder="1" applyAlignment="1">
      <alignment vertical="center"/>
    </xf>
    <xf numFmtId="0" fontId="3" fillId="2" borderId="1" xfId="1" applyFont="1" applyFill="1" applyBorder="1" applyAlignment="1">
      <alignmen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0" fontId="2" fillId="3" borderId="1" xfId="1" applyFont="1" applyFill="1" applyBorder="1" applyAlignment="1">
      <alignment horizontal="center" vertical="center" wrapText="1"/>
    </xf>
    <xf numFmtId="164"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0" borderId="0" xfId="1" applyFont="1" applyAlignment="1">
      <alignment vertical="center"/>
    </xf>
    <xf numFmtId="0" fontId="5" fillId="0" borderId="0" xfId="1" applyFont="1"/>
    <xf numFmtId="0" fontId="2" fillId="0" borderId="0" xfId="1" applyFont="1" applyAlignment="1">
      <alignment horizontal="center" vertical="center"/>
    </xf>
    <xf numFmtId="165" fontId="2" fillId="0" borderId="0" xfId="1" applyNumberFormat="1" applyFont="1" applyAlignment="1">
      <alignment horizontal="center" vertical="center"/>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164" fontId="2" fillId="2" borderId="2" xfId="1" applyNumberFormat="1" applyFont="1" applyFill="1" applyBorder="1" applyAlignment="1">
      <alignment horizontal="center" vertical="center"/>
    </xf>
    <xf numFmtId="0" fontId="2" fillId="2" borderId="1" xfId="1" applyFont="1" applyFill="1" applyBorder="1" applyAlignment="1">
      <alignment vertical="center" wrapText="1"/>
    </xf>
    <xf numFmtId="0" fontId="6" fillId="0" borderId="0" xfId="1" applyFont="1" applyAlignment="1">
      <alignment vertical="center"/>
    </xf>
    <xf numFmtId="0" fontId="7" fillId="0" borderId="0" xfId="1" applyFont="1"/>
    <xf numFmtId="0" fontId="7" fillId="0" borderId="0" xfId="1" applyFont="1" applyAlignment="1">
      <alignment horizontal="center" vertical="center"/>
    </xf>
    <xf numFmtId="0" fontId="6" fillId="0" borderId="0" xfId="1" applyFont="1"/>
    <xf numFmtId="0" fontId="7" fillId="0" borderId="1" xfId="1" applyFont="1" applyBorder="1" applyAlignment="1">
      <alignment vertical="center"/>
    </xf>
    <xf numFmtId="0" fontId="3" fillId="4"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7" fillId="0" borderId="1" xfId="1" applyFont="1" applyBorder="1" applyAlignment="1">
      <alignment horizontal="left" vertical="center" wrapText="1"/>
    </xf>
    <xf numFmtId="164" fontId="3" fillId="0" borderId="1" xfId="1" applyNumberFormat="1" applyFont="1" applyBorder="1" applyAlignment="1">
      <alignment horizontal="center" vertical="center" wrapText="1"/>
    </xf>
    <xf numFmtId="164" fontId="2" fillId="2" borderId="1" xfId="1" applyNumberFormat="1" applyFont="1" applyFill="1" applyBorder="1" applyAlignment="1">
      <alignment horizontal="center" vertical="center" wrapText="1"/>
    </xf>
    <xf numFmtId="0" fontId="3"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164" fontId="3" fillId="2" borderId="1"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9" fillId="0" borderId="0" xfId="1" applyFo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78</xdr:row>
      <xdr:rowOff>38100</xdr:rowOff>
    </xdr:from>
    <xdr:to>
      <xdr:col>4</xdr:col>
      <xdr:colOff>0</xdr:colOff>
      <xdr:row>94</xdr:row>
      <xdr:rowOff>38100</xdr:rowOff>
    </xdr:to>
    <xdr:sp macro="" textlink="">
      <xdr:nvSpPr>
        <xdr:cNvPr id="2" name="TextBox 1">
          <a:extLst>
            <a:ext uri="{FF2B5EF4-FFF2-40B4-BE49-F238E27FC236}">
              <a16:creationId xmlns:a16="http://schemas.microsoft.com/office/drawing/2014/main" id="{7FAD9D12-E653-6BB4-3A29-D137DA506C55}"/>
            </a:ext>
          </a:extLst>
        </xdr:cNvPr>
        <xdr:cNvSpPr txBox="1"/>
      </xdr:nvSpPr>
      <xdr:spPr>
        <a:xfrm>
          <a:off x="19050" y="19850100"/>
          <a:ext cx="8077200" cy="323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Lee Barrier, on behalf of Public Works, Corey Stokes moved to </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accept the overall low bid meeting specifications from J &amp; A Traffic Products for an initial purchase of $34,396.25 and establish contract pricing at the rates listed above for one (1) year with two (2) one (1) year options to renew. </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Brandi Baily seconded the motion. The motion passed unanimously.</a:t>
          </a:r>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telescoping sign posts are the standard posts that support traffic signs.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J &amp; A Traffic Products is a well-know vendor to Public Works and has provided these sign posts since 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Lincoln Alloy LLC dba Canuck Power Inc. did not meet the specifications for the required yield strength.</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11</xdr:row>
      <xdr:rowOff>47625</xdr:rowOff>
    </xdr:from>
    <xdr:to>
      <xdr:col>3</xdr:col>
      <xdr:colOff>47625</xdr:colOff>
      <xdr:row>44</xdr:row>
      <xdr:rowOff>104775</xdr:rowOff>
    </xdr:to>
    <xdr:sp macro="" textlink="">
      <xdr:nvSpPr>
        <xdr:cNvPr id="3" name="TextBox 2">
          <a:extLst>
            <a:ext uri="{FF2B5EF4-FFF2-40B4-BE49-F238E27FC236}">
              <a16:creationId xmlns:a16="http://schemas.microsoft.com/office/drawing/2014/main" id="{D10CB16F-FD1A-719F-CE8B-3BE4ADEF1DC2}"/>
            </a:ext>
          </a:extLst>
        </xdr:cNvPr>
        <xdr:cNvSpPr txBox="1"/>
      </xdr:nvSpPr>
      <xdr:spPr>
        <a:xfrm>
          <a:off x="19050" y="2381250"/>
          <a:ext cx="8858250" cy="6343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Lee Barrier, on behalf of Public Works, Tim Myers moved to </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accept the low bid from Phillips Southern Electric Co., Inc. in the amount of $412,670.60. </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Brandi Baily seconded the motion. The motion passed unanimously.</a:t>
          </a:r>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Sedgwick County Project R385, Spirit Traffic Signal Improvements, will install a traffic signal on Oliver between MacArthur and 31st Street South, which meets current design standards. Ancillary improvements to sidewalks, signage, and pavement markings will be made to improve pedestrian safety. This traffic signal will provide another safe crossing for pedestrians across Oliver Street.  This project is funded through a cost-share agreement with Boeing, formerly Spirit Aerosystems.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Phillips Southern Electric Co., Inc. is a well-known contractor to Public Works and has successfully worked on many past county projects.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Questions and Answers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Tania Cole: </a:t>
          </a:r>
          <a:r>
            <a:rPr kumimoji="0" lang="en-US" sz="1300" b="0" i="0" u="none" strike="noStrike" kern="0" cap="none" spc="0" normalizeH="0" baseline="0" noProof="0">
              <a:ln>
                <a:noFill/>
              </a:ln>
              <a:solidFill>
                <a:schemeClr val="dk1"/>
              </a:solidFill>
              <a:effectLst/>
              <a:uLnTx/>
              <a:uFillTx/>
              <a:latin typeface="Times New Roman" panose="02020603050405020304" pitchFamily="18" charset="0"/>
              <a:ea typeface="+mn-ea"/>
              <a:cs typeface="Times New Roman" panose="02020603050405020304" pitchFamily="18" charset="0"/>
            </a:rPr>
            <a:t>T</a:t>
          </a:r>
          <a:r>
            <a:rPr lang="en-US" sz="1300" b="0">
              <a:solidFill>
                <a:schemeClr val="dk1"/>
              </a:solidFill>
              <a:latin typeface="Times New Roman" panose="02020603050405020304" pitchFamily="18" charset="0"/>
              <a:ea typeface="+mn-ea"/>
              <a:cs typeface="Times New Roman" panose="02020603050405020304" pitchFamily="18" charset="0"/>
            </a:rPr>
            <a:t>his says it's a cost share agreement with Boeing. Is this number on here our share?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Lynn Packer: </a:t>
          </a:r>
          <a:r>
            <a:rPr lang="en-US" sz="1300" b="0">
              <a:solidFill>
                <a:schemeClr val="dk1"/>
              </a:solidFill>
              <a:latin typeface="Times New Roman" panose="02020603050405020304" pitchFamily="18" charset="0"/>
              <a:ea typeface="+mn-ea"/>
              <a:cs typeface="Times New Roman" panose="02020603050405020304" pitchFamily="18" charset="0"/>
            </a:rPr>
            <a:t>That is the overall cost. So that will be shared with Boeing.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Brandi Baily: </a:t>
          </a:r>
          <a:r>
            <a:rPr lang="en-US" sz="1300" b="0">
              <a:solidFill>
                <a:schemeClr val="dk1"/>
              </a:solidFill>
              <a:latin typeface="Times New Roman" panose="02020603050405020304" pitchFamily="18" charset="0"/>
              <a:ea typeface="+mn-ea"/>
              <a:cs typeface="Times New Roman" panose="02020603050405020304" pitchFamily="18" charset="0"/>
            </a:rPr>
            <a:t>When we share that with Boeing, do we pay it all up front and then they reimburse us?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Lynn Packer: I</a:t>
          </a:r>
          <a:r>
            <a:rPr lang="en-US" sz="1300" b="0">
              <a:solidFill>
                <a:schemeClr val="dk1"/>
              </a:solidFill>
              <a:latin typeface="Times New Roman" panose="02020603050405020304" pitchFamily="18" charset="0"/>
              <a:ea typeface="+mn-ea"/>
              <a:cs typeface="Times New Roman" panose="02020603050405020304" pitchFamily="18" charset="0"/>
            </a:rPr>
            <a:t>n the way this works? Yes. That's how it's spent.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mn-lt"/>
              <a:ea typeface="+mn-ea"/>
              <a:cs typeface="+mn-cs"/>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66675</xdr:rowOff>
    </xdr:from>
    <xdr:to>
      <xdr:col>2</xdr:col>
      <xdr:colOff>2019300</xdr:colOff>
      <xdr:row>33</xdr:row>
      <xdr:rowOff>66675</xdr:rowOff>
    </xdr:to>
    <xdr:sp macro="" textlink="">
      <xdr:nvSpPr>
        <xdr:cNvPr id="4" name="TextBox 3">
          <a:extLst>
            <a:ext uri="{FF2B5EF4-FFF2-40B4-BE49-F238E27FC236}">
              <a16:creationId xmlns:a16="http://schemas.microsoft.com/office/drawing/2014/main" id="{00602098-EDB2-2B84-10FA-5588017D4B94}"/>
            </a:ext>
          </a:extLst>
        </xdr:cNvPr>
        <xdr:cNvSpPr txBox="1"/>
      </xdr:nvSpPr>
      <xdr:spPr>
        <a:xfrm>
          <a:off x="0" y="3143250"/>
          <a:ext cx="7505700" cy="361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Lee Barrier, on behalf of Public Works, Brandi Baily moved</a:t>
          </a:r>
          <a:r>
            <a:rPr lang="en-US" sz="1600" baseline="0">
              <a:solidFill>
                <a:schemeClr val="dk1"/>
              </a:solidFill>
              <a:effectLst/>
              <a:latin typeface="Times New Roman" panose="02020603050405020304" pitchFamily="18" charset="0"/>
              <a:ea typeface="+mn-ea"/>
              <a:cs typeface="Times New Roman" panose="02020603050405020304" pitchFamily="18" charset="0"/>
            </a:rPr>
            <a:t> to </a:t>
          </a:r>
          <a:r>
            <a:rPr lang="en-US" sz="1600" b="1" baseline="0">
              <a:solidFill>
                <a:schemeClr val="dk1"/>
              </a:solidFill>
              <a:effectLst/>
              <a:latin typeface="Times New Roman" panose="02020603050405020304" pitchFamily="18" charset="0"/>
              <a:ea typeface="+mn-ea"/>
              <a:cs typeface="Times New Roman" panose="02020603050405020304" pitchFamily="18" charset="0"/>
            </a:rPr>
            <a:t>accept the low bid from Reece Construction Co., Inc. in the amount of $716,916.35. </a:t>
          </a:r>
          <a:r>
            <a:rPr lang="en-US" sz="1600" b="0" baseline="0">
              <a:solidFill>
                <a:schemeClr val="dk1"/>
              </a:solidFill>
              <a:effectLst/>
              <a:latin typeface="Times New Roman" panose="02020603050405020304" pitchFamily="18" charset="0"/>
              <a:ea typeface="+mn-ea"/>
              <a:cs typeface="Times New Roman" panose="02020603050405020304" pitchFamily="18" charset="0"/>
            </a:rPr>
            <a:t>Tim Myers</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seconded the motion. The motion passed unanimously.</a:t>
          </a:r>
          <a:endParaRPr lang="en-US" sz="1600" b="1"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a:effectLst/>
            <a:latin typeface="Times New Roman" panose="02020603050405020304" pitchFamily="18" charset="0"/>
            <a:cs typeface="Times New Roman" panose="02020603050405020304" pitchFamily="18" charset="0"/>
          </a:endParaRPr>
        </a:p>
        <a:p>
          <a:r>
            <a:rPr lang="en-US" sz="1300">
              <a:solidFill>
                <a:schemeClr val="dk1"/>
              </a:solidFill>
              <a:effectLst/>
              <a:latin typeface="Times New Roman" panose="02020603050405020304" pitchFamily="18" charset="0"/>
              <a:ea typeface="+mn-ea"/>
              <a:cs typeface="Times New Roman" panose="02020603050405020304" pitchFamily="18" charset="0"/>
            </a:rPr>
            <a:t>Sedgwick County Project B511 will reconstruct the 71</a:t>
          </a:r>
          <a:r>
            <a:rPr lang="en-US" sz="1300" baseline="30000">
              <a:solidFill>
                <a:schemeClr val="dk1"/>
              </a:solidFill>
              <a:effectLst/>
              <a:latin typeface="Times New Roman" panose="02020603050405020304" pitchFamily="18" charset="0"/>
              <a:ea typeface="+mn-ea"/>
              <a:cs typeface="Times New Roman" panose="02020603050405020304" pitchFamily="18" charset="0"/>
            </a:rPr>
            <a:t>st</a:t>
          </a:r>
          <a:r>
            <a:rPr lang="en-US" sz="1300">
              <a:solidFill>
                <a:schemeClr val="dk1"/>
              </a:solidFill>
              <a:effectLst/>
              <a:latin typeface="Times New Roman" panose="02020603050405020304" pitchFamily="18" charset="0"/>
              <a:ea typeface="+mn-ea"/>
              <a:cs typeface="Times New Roman" panose="02020603050405020304" pitchFamily="18" charset="0"/>
            </a:rPr>
            <a:t> Street South bridge over Spring Creek, between 119</a:t>
          </a:r>
          <a:r>
            <a:rPr lang="en-US" sz="1300" baseline="30000">
              <a:solidFill>
                <a:schemeClr val="dk1"/>
              </a:solidFill>
              <a:effectLst/>
              <a:latin typeface="Times New Roman" panose="02020603050405020304" pitchFamily="18" charset="0"/>
              <a:ea typeface="+mn-ea"/>
              <a:cs typeface="Times New Roman" panose="02020603050405020304" pitchFamily="18" charset="0"/>
            </a:rPr>
            <a:t>th</a:t>
          </a:r>
          <a:r>
            <a:rPr lang="en-US" sz="1300">
              <a:solidFill>
                <a:schemeClr val="dk1"/>
              </a:solidFill>
              <a:effectLst/>
              <a:latin typeface="Times New Roman" panose="02020603050405020304" pitchFamily="18" charset="0"/>
              <a:ea typeface="+mn-ea"/>
              <a:cs typeface="Times New Roman" panose="02020603050405020304" pitchFamily="18" charset="0"/>
            </a:rPr>
            <a:t> and 135</a:t>
          </a:r>
          <a:r>
            <a:rPr lang="en-US" sz="1300" baseline="30000">
              <a:solidFill>
                <a:schemeClr val="dk1"/>
              </a:solidFill>
              <a:effectLst/>
              <a:latin typeface="Times New Roman" panose="02020603050405020304" pitchFamily="18" charset="0"/>
              <a:ea typeface="+mn-ea"/>
              <a:cs typeface="Times New Roman" panose="02020603050405020304" pitchFamily="18" charset="0"/>
            </a:rPr>
            <a:t>th</a:t>
          </a:r>
          <a:r>
            <a:rPr lang="en-US" sz="1300">
              <a:solidFill>
                <a:schemeClr val="dk1"/>
              </a:solidFill>
              <a:effectLst/>
              <a:latin typeface="Times New Roman" panose="02020603050405020304" pitchFamily="18" charset="0"/>
              <a:ea typeface="+mn-ea"/>
              <a:cs typeface="Times New Roman" panose="02020603050405020304" pitchFamily="18" charset="0"/>
            </a:rPr>
            <a:t> Streets West.  The existing bridge was built in 1970 and is currently rated in poor condition.  71</a:t>
          </a:r>
          <a:r>
            <a:rPr lang="en-US" sz="1300" baseline="30000">
              <a:solidFill>
                <a:schemeClr val="dk1"/>
              </a:solidFill>
              <a:effectLst/>
              <a:latin typeface="Times New Roman" panose="02020603050405020304" pitchFamily="18" charset="0"/>
              <a:ea typeface="+mn-ea"/>
              <a:cs typeface="Times New Roman" panose="02020603050405020304" pitchFamily="18" charset="0"/>
            </a:rPr>
            <a:t>st</a:t>
          </a:r>
          <a:r>
            <a:rPr lang="en-US" sz="1300">
              <a:solidFill>
                <a:schemeClr val="dk1"/>
              </a:solidFill>
              <a:effectLst/>
              <a:latin typeface="Times New Roman" panose="02020603050405020304" pitchFamily="18" charset="0"/>
              <a:ea typeface="+mn-ea"/>
              <a:cs typeface="Times New Roman" panose="02020603050405020304" pitchFamily="18" charset="0"/>
            </a:rPr>
            <a:t> Street South is a paved arterial road with approximately 2,000 vehicles per day.</a:t>
          </a:r>
          <a:endParaRPr lang="en-US" sz="1300">
            <a:effectLst/>
            <a:latin typeface="Times New Roman" panose="02020603050405020304" pitchFamily="18" charset="0"/>
            <a:cs typeface="Times New Roman" panose="02020603050405020304" pitchFamily="18" charset="0"/>
          </a:endParaRPr>
        </a:p>
        <a:p>
          <a:r>
            <a:rPr lang="en-US" sz="1300">
              <a:solidFill>
                <a:schemeClr val="dk1"/>
              </a:solidFill>
              <a:effectLst/>
              <a:latin typeface="Times New Roman" panose="02020603050405020304" pitchFamily="18" charset="0"/>
              <a:ea typeface="+mn-ea"/>
              <a:cs typeface="Times New Roman" panose="02020603050405020304" pitchFamily="18" charset="0"/>
            </a:rPr>
            <a:t> </a:t>
          </a:r>
          <a:endParaRPr lang="en-US" sz="1300">
            <a:effectLst/>
            <a:latin typeface="Times New Roman" panose="02020603050405020304" pitchFamily="18" charset="0"/>
            <a:cs typeface="Times New Roman" panose="02020603050405020304" pitchFamily="18" charset="0"/>
          </a:endParaRPr>
        </a:p>
        <a:p>
          <a:r>
            <a:rPr lang="en-US" sz="1300">
              <a:solidFill>
                <a:schemeClr val="dk1"/>
              </a:solidFill>
              <a:effectLst/>
              <a:latin typeface="Times New Roman" panose="02020603050405020304" pitchFamily="18" charset="0"/>
              <a:ea typeface="+mn-ea"/>
              <a:cs typeface="Times New Roman" panose="02020603050405020304" pitchFamily="18" charset="0"/>
            </a:rPr>
            <a:t>Reece Construction Co., Inc. is a well-known contractor to Sedgwick County and has worked on several projects in the past.</a:t>
          </a:r>
          <a:endParaRPr lang="en-US" sz="1300">
            <a:effectLst/>
            <a:latin typeface="Times New Roman" panose="02020603050405020304" pitchFamily="18" charset="0"/>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 </a:t>
          </a:r>
          <a:endParaRPr lang="en-US">
            <a:effectLst/>
            <a:latin typeface="Times New Roman" panose="02020603050405020304" pitchFamily="18" charset="0"/>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1"/>
  <sheetViews>
    <sheetView tabSelected="1" topLeftCell="A64" zoomScaleNormal="100" workbookViewId="0">
      <selection activeCell="G71" sqref="G71"/>
    </sheetView>
  </sheetViews>
  <sheetFormatPr defaultRowHeight="15" x14ac:dyDescent="0.25"/>
  <cols>
    <col min="1" max="1" width="44.7109375" style="1" customWidth="1"/>
    <col min="2" max="2" width="15.28515625" style="4" customWidth="1"/>
    <col min="3" max="4" width="30.7109375" style="1" customWidth="1"/>
    <col min="5" max="16384" width="9.140625" style="1"/>
  </cols>
  <sheetData>
    <row r="1" spans="1:4" x14ac:dyDescent="0.25">
      <c r="A1" s="2"/>
      <c r="B1" s="2"/>
      <c r="C1" s="2"/>
      <c r="D1" s="2"/>
    </row>
    <row r="2" spans="1:4" x14ac:dyDescent="0.25">
      <c r="A2" s="18"/>
      <c r="B2" s="18"/>
      <c r="C2" s="18"/>
      <c r="D2" s="18"/>
    </row>
    <row r="3" spans="1:4" x14ac:dyDescent="0.25">
      <c r="A3" s="31" t="s">
        <v>26</v>
      </c>
      <c r="B3" s="29"/>
      <c r="C3" s="29"/>
      <c r="D3" s="29"/>
    </row>
    <row r="4" spans="1:4" x14ac:dyDescent="0.25">
      <c r="A4" s="32">
        <v>46149</v>
      </c>
      <c r="B4" s="29"/>
      <c r="C4" s="29"/>
      <c r="D4" s="29"/>
    </row>
    <row r="5" spans="1:4" x14ac:dyDescent="0.25">
      <c r="A5" s="31" t="s">
        <v>27</v>
      </c>
      <c r="B5" s="29"/>
      <c r="C5" s="29"/>
      <c r="D5" s="29"/>
    </row>
    <row r="7" spans="1:4" ht="20.25" x14ac:dyDescent="0.3">
      <c r="A7" s="30" t="s">
        <v>22</v>
      </c>
      <c r="B7" s="3"/>
    </row>
    <row r="8" spans="1:4" x14ac:dyDescent="0.25">
      <c r="A8" s="2" t="s">
        <v>25</v>
      </c>
      <c r="B8" s="3"/>
    </row>
    <row r="9" spans="1:4" x14ac:dyDescent="0.25">
      <c r="A9" s="1" t="s">
        <v>24</v>
      </c>
    </row>
    <row r="11" spans="1:4" x14ac:dyDescent="0.25">
      <c r="A11" s="5" t="s">
        <v>23</v>
      </c>
      <c r="B11" s="6"/>
      <c r="C11" s="24"/>
    </row>
    <row r="12" spans="1:4" s="8" customFormat="1" ht="20.100000000000001" customHeight="1" x14ac:dyDescent="0.25">
      <c r="A12" s="15" t="s">
        <v>14</v>
      </c>
      <c r="B12" s="24"/>
      <c r="C12" s="25"/>
      <c r="D12" s="25"/>
    </row>
    <row r="13" spans="1:4" s="8" customFormat="1" ht="20.100000000000001" customHeight="1" x14ac:dyDescent="0.25">
      <c r="A13" s="11" t="s">
        <v>0</v>
      </c>
      <c r="B13" s="7" t="s">
        <v>1</v>
      </c>
      <c r="C13" s="9" t="s">
        <v>2</v>
      </c>
      <c r="D13" s="9" t="s">
        <v>3</v>
      </c>
    </row>
    <row r="14" spans="1:4" s="8" customFormat="1" ht="20.100000000000001" customHeight="1" x14ac:dyDescent="0.25">
      <c r="A14" s="10" t="s">
        <v>28</v>
      </c>
      <c r="B14" s="11">
        <v>200</v>
      </c>
      <c r="C14" s="9">
        <v>22.86</v>
      </c>
      <c r="D14" s="9">
        <f>B14*C14</f>
        <v>4572</v>
      </c>
    </row>
    <row r="15" spans="1:4" s="8" customFormat="1" ht="20.100000000000001" customHeight="1" x14ac:dyDescent="0.25">
      <c r="A15" s="12" t="s">
        <v>29</v>
      </c>
      <c r="B15" s="11">
        <v>500</v>
      </c>
      <c r="C15" s="9">
        <v>25.72</v>
      </c>
      <c r="D15" s="9">
        <f t="shared" ref="D15:D19" si="0">B15*C15</f>
        <v>12860</v>
      </c>
    </row>
    <row r="16" spans="1:4" s="8" customFormat="1" ht="20.100000000000001" customHeight="1" x14ac:dyDescent="0.25">
      <c r="A16" s="12" t="s">
        <v>30</v>
      </c>
      <c r="B16" s="11">
        <v>500</v>
      </c>
      <c r="C16" s="9">
        <v>28.58</v>
      </c>
      <c r="D16" s="9">
        <f t="shared" si="0"/>
        <v>14290</v>
      </c>
    </row>
    <row r="17" spans="1:4" s="8" customFormat="1" ht="20.100000000000001" customHeight="1" x14ac:dyDescent="0.25">
      <c r="A17" s="12" t="s">
        <v>31</v>
      </c>
      <c r="B17" s="11">
        <v>625</v>
      </c>
      <c r="C17" s="9">
        <v>32.56</v>
      </c>
      <c r="D17" s="9">
        <f t="shared" si="0"/>
        <v>20350</v>
      </c>
    </row>
    <row r="18" spans="1:4" s="8" customFormat="1" ht="20.100000000000001" customHeight="1" x14ac:dyDescent="0.25">
      <c r="A18" s="12" t="s">
        <v>32</v>
      </c>
      <c r="B18" s="11">
        <v>20</v>
      </c>
      <c r="C18" s="9">
        <v>36</v>
      </c>
      <c r="D18" s="9">
        <f t="shared" si="0"/>
        <v>720</v>
      </c>
    </row>
    <row r="19" spans="1:4" s="8" customFormat="1" ht="20.100000000000001" customHeight="1" x14ac:dyDescent="0.25">
      <c r="A19" s="12" t="s">
        <v>33</v>
      </c>
      <c r="B19" s="13">
        <v>4000</v>
      </c>
      <c r="C19" s="9">
        <v>0.61</v>
      </c>
      <c r="D19" s="9">
        <f t="shared" si="0"/>
        <v>2440</v>
      </c>
    </row>
    <row r="20" spans="1:4" s="8" customFormat="1" ht="20.100000000000001" customHeight="1" x14ac:dyDescent="0.25">
      <c r="A20" s="12" t="s">
        <v>34</v>
      </c>
      <c r="B20" s="11"/>
      <c r="C20" s="9">
        <v>0</v>
      </c>
      <c r="D20" s="9">
        <v>0</v>
      </c>
    </row>
    <row r="21" spans="1:4" s="8" customFormat="1" ht="20.100000000000001" customHeight="1" x14ac:dyDescent="0.25">
      <c r="A21" s="14" t="s">
        <v>4</v>
      </c>
      <c r="B21" s="11"/>
      <c r="C21" s="9"/>
      <c r="D21" s="9">
        <f>SUM(D14:D20)</f>
        <v>55232</v>
      </c>
    </row>
    <row r="22" spans="1:4" s="8" customFormat="1" ht="20.100000000000001" customHeight="1" x14ac:dyDescent="0.25">
      <c r="A22" s="20" t="s">
        <v>5</v>
      </c>
      <c r="B22" s="20"/>
      <c r="C22" s="21"/>
      <c r="D22" s="21" t="s">
        <v>15</v>
      </c>
    </row>
    <row r="23" spans="1:4" x14ac:dyDescent="0.25">
      <c r="A23" s="26" t="s">
        <v>9</v>
      </c>
      <c r="B23" s="6"/>
      <c r="C23" s="24"/>
    </row>
    <row r="24" spans="1:4" s="8" customFormat="1" ht="20.100000000000001" customHeight="1" x14ac:dyDescent="0.25">
      <c r="A24" s="11" t="s">
        <v>0</v>
      </c>
      <c r="B24" s="33" t="s">
        <v>1</v>
      </c>
      <c r="C24" s="27" t="s">
        <v>2</v>
      </c>
      <c r="D24" s="27" t="s">
        <v>3</v>
      </c>
    </row>
    <row r="25" spans="1:4" s="8" customFormat="1" ht="20.100000000000001" customHeight="1" x14ac:dyDescent="0.25">
      <c r="A25" s="10" t="s">
        <v>28</v>
      </c>
      <c r="B25" s="34">
        <v>200</v>
      </c>
      <c r="C25" s="27">
        <v>26.4</v>
      </c>
      <c r="D25" s="27">
        <f>B25*C25</f>
        <v>5280</v>
      </c>
    </row>
    <row r="26" spans="1:4" s="8" customFormat="1" ht="20.100000000000001" customHeight="1" x14ac:dyDescent="0.25">
      <c r="A26" s="12" t="s">
        <v>29</v>
      </c>
      <c r="B26" s="34">
        <v>500</v>
      </c>
      <c r="C26" s="27">
        <v>27.5</v>
      </c>
      <c r="D26" s="27">
        <f t="shared" ref="D26:D30" si="1">B26*C26</f>
        <v>13750</v>
      </c>
    </row>
    <row r="27" spans="1:4" s="8" customFormat="1" ht="20.100000000000001" customHeight="1" x14ac:dyDescent="0.25">
      <c r="A27" s="12" t="s">
        <v>30</v>
      </c>
      <c r="B27" s="34">
        <v>500</v>
      </c>
      <c r="C27" s="27">
        <v>12.45</v>
      </c>
      <c r="D27" s="27">
        <f t="shared" si="1"/>
        <v>6225</v>
      </c>
    </row>
    <row r="28" spans="1:4" s="8" customFormat="1" ht="20.100000000000001" customHeight="1" x14ac:dyDescent="0.25">
      <c r="A28" s="12" t="s">
        <v>31</v>
      </c>
      <c r="B28" s="34">
        <v>625</v>
      </c>
      <c r="C28" s="27">
        <v>7.65</v>
      </c>
      <c r="D28" s="27">
        <f t="shared" si="1"/>
        <v>4781.25</v>
      </c>
    </row>
    <row r="29" spans="1:4" s="8" customFormat="1" ht="20.100000000000001" customHeight="1" x14ac:dyDescent="0.25">
      <c r="A29" s="12" t="s">
        <v>32</v>
      </c>
      <c r="B29" s="34">
        <v>20</v>
      </c>
      <c r="C29" s="27">
        <v>74</v>
      </c>
      <c r="D29" s="27">
        <f t="shared" si="1"/>
        <v>1480</v>
      </c>
    </row>
    <row r="30" spans="1:4" s="8" customFormat="1" ht="20.100000000000001" customHeight="1" x14ac:dyDescent="0.25">
      <c r="A30" s="12" t="s">
        <v>33</v>
      </c>
      <c r="B30" s="35">
        <v>4000</v>
      </c>
      <c r="C30" s="27">
        <v>0.72</v>
      </c>
      <c r="D30" s="27">
        <f t="shared" si="1"/>
        <v>2880</v>
      </c>
    </row>
    <row r="31" spans="1:4" s="8" customFormat="1" ht="20.100000000000001" customHeight="1" x14ac:dyDescent="0.25">
      <c r="A31" s="12" t="s">
        <v>34</v>
      </c>
      <c r="B31" s="34"/>
      <c r="C31" s="36" t="s">
        <v>11</v>
      </c>
      <c r="D31" s="27" t="s">
        <v>11</v>
      </c>
    </row>
    <row r="32" spans="1:4" s="8" customFormat="1" ht="20.100000000000001" customHeight="1" x14ac:dyDescent="0.25">
      <c r="A32" s="14" t="s">
        <v>4</v>
      </c>
      <c r="B32" s="34"/>
      <c r="C32" s="36"/>
      <c r="D32" s="27">
        <v>34396.25</v>
      </c>
    </row>
    <row r="33" spans="1:4" s="8" customFormat="1" ht="20.100000000000001" customHeight="1" x14ac:dyDescent="0.25">
      <c r="A33" s="20" t="s">
        <v>5</v>
      </c>
      <c r="B33" s="37"/>
      <c r="C33" s="28"/>
      <c r="D33" s="28" t="s">
        <v>13</v>
      </c>
    </row>
    <row r="34" spans="1:4" s="8" customFormat="1" ht="20.100000000000001" customHeight="1" x14ac:dyDescent="0.25">
      <c r="A34" s="15" t="s">
        <v>10</v>
      </c>
      <c r="B34" s="24"/>
      <c r="C34" s="25"/>
      <c r="D34" s="25"/>
    </row>
    <row r="35" spans="1:4" s="8" customFormat="1" ht="20.100000000000001" customHeight="1" x14ac:dyDescent="0.25">
      <c r="A35" s="11" t="s">
        <v>0</v>
      </c>
      <c r="B35" s="7" t="s">
        <v>1</v>
      </c>
      <c r="C35" s="9" t="s">
        <v>2</v>
      </c>
      <c r="D35" s="9" t="s">
        <v>3</v>
      </c>
    </row>
    <row r="36" spans="1:4" s="8" customFormat="1" ht="20.100000000000001" customHeight="1" x14ac:dyDescent="0.25">
      <c r="A36" s="10" t="s">
        <v>28</v>
      </c>
      <c r="B36" s="11">
        <v>200</v>
      </c>
      <c r="C36" s="9">
        <v>38</v>
      </c>
      <c r="D36" s="9">
        <f>B36*C36</f>
        <v>7600</v>
      </c>
    </row>
    <row r="37" spans="1:4" s="8" customFormat="1" ht="20.100000000000001" customHeight="1" x14ac:dyDescent="0.25">
      <c r="A37" s="12" t="s">
        <v>29</v>
      </c>
      <c r="B37" s="11">
        <v>500</v>
      </c>
      <c r="C37" s="9">
        <v>42.75</v>
      </c>
      <c r="D37" s="9">
        <f t="shared" ref="D37:D41" si="2">B37*C37</f>
        <v>21375</v>
      </c>
    </row>
    <row r="38" spans="1:4" s="8" customFormat="1" ht="20.100000000000001" customHeight="1" x14ac:dyDescent="0.25">
      <c r="A38" s="12" t="s">
        <v>30</v>
      </c>
      <c r="B38" s="11">
        <v>500</v>
      </c>
      <c r="C38" s="9">
        <v>16.5</v>
      </c>
      <c r="D38" s="9">
        <f>B38*C38</f>
        <v>8250</v>
      </c>
    </row>
    <row r="39" spans="1:4" s="8" customFormat="1" ht="20.100000000000001" customHeight="1" x14ac:dyDescent="0.25">
      <c r="A39" s="12" t="s">
        <v>31</v>
      </c>
      <c r="B39" s="11">
        <v>625</v>
      </c>
      <c r="C39" s="9">
        <v>9.9</v>
      </c>
      <c r="D39" s="9">
        <f t="shared" si="2"/>
        <v>6187.5</v>
      </c>
    </row>
    <row r="40" spans="1:4" s="8" customFormat="1" ht="20.100000000000001" customHeight="1" x14ac:dyDescent="0.25">
      <c r="A40" s="12" t="s">
        <v>32</v>
      </c>
      <c r="B40" s="11">
        <v>20</v>
      </c>
      <c r="C40" s="9">
        <v>117.33</v>
      </c>
      <c r="D40" s="9">
        <f t="shared" si="2"/>
        <v>2346.6</v>
      </c>
    </row>
    <row r="41" spans="1:4" s="8" customFormat="1" ht="20.100000000000001" customHeight="1" x14ac:dyDescent="0.25">
      <c r="A41" s="12" t="s">
        <v>33</v>
      </c>
      <c r="B41" s="13">
        <v>4000</v>
      </c>
      <c r="C41" s="9">
        <v>0.94</v>
      </c>
      <c r="D41" s="9">
        <f t="shared" si="2"/>
        <v>3760</v>
      </c>
    </row>
    <row r="42" spans="1:4" s="8" customFormat="1" ht="20.100000000000001" customHeight="1" x14ac:dyDescent="0.25">
      <c r="A42" s="12" t="s">
        <v>34</v>
      </c>
      <c r="B42" s="11"/>
      <c r="C42" s="17"/>
      <c r="D42" s="9">
        <v>1950</v>
      </c>
    </row>
    <row r="43" spans="1:4" s="8" customFormat="1" ht="20.100000000000001" customHeight="1" x14ac:dyDescent="0.25">
      <c r="A43" s="14" t="s">
        <v>4</v>
      </c>
      <c r="B43" s="11"/>
      <c r="C43" s="9"/>
      <c r="D43" s="9">
        <v>51469.1</v>
      </c>
    </row>
    <row r="44" spans="1:4" s="8" customFormat="1" ht="20.100000000000001" customHeight="1" x14ac:dyDescent="0.25">
      <c r="A44" s="20" t="s">
        <v>5</v>
      </c>
      <c r="B44" s="20"/>
      <c r="C44" s="21"/>
      <c r="D44" s="21" t="s">
        <v>12</v>
      </c>
    </row>
    <row r="45" spans="1:4" s="8" customFormat="1" x14ac:dyDescent="0.25">
      <c r="A45" s="15" t="s">
        <v>20</v>
      </c>
      <c r="B45" s="24"/>
      <c r="C45" s="25"/>
      <c r="D45" s="25"/>
    </row>
    <row r="46" spans="1:4" s="8" customFormat="1" ht="20.100000000000001" customHeight="1" x14ac:dyDescent="0.25">
      <c r="A46" s="11" t="s">
        <v>0</v>
      </c>
      <c r="B46" s="7" t="s">
        <v>1</v>
      </c>
      <c r="C46" s="9" t="s">
        <v>2</v>
      </c>
      <c r="D46" s="9" t="s">
        <v>3</v>
      </c>
    </row>
    <row r="47" spans="1:4" s="8" customFormat="1" ht="20.100000000000001" customHeight="1" x14ac:dyDescent="0.25">
      <c r="A47" s="10" t="s">
        <v>28</v>
      </c>
      <c r="B47" s="11">
        <v>200</v>
      </c>
      <c r="C47" s="9">
        <v>25</v>
      </c>
      <c r="D47" s="9">
        <f>B47*C47</f>
        <v>5000</v>
      </c>
    </row>
    <row r="48" spans="1:4" s="8" customFormat="1" ht="20.100000000000001" customHeight="1" x14ac:dyDescent="0.25">
      <c r="A48" s="12" t="s">
        <v>29</v>
      </c>
      <c r="B48" s="11">
        <v>500</v>
      </c>
      <c r="C48" s="9">
        <v>26</v>
      </c>
      <c r="D48" s="9">
        <f t="shared" ref="D48:D52" si="3">B48*C48</f>
        <v>13000</v>
      </c>
    </row>
    <row r="49" spans="1:4" s="8" customFormat="1" ht="20.100000000000001" customHeight="1" x14ac:dyDescent="0.25">
      <c r="A49" s="12" t="s">
        <v>30</v>
      </c>
      <c r="B49" s="11">
        <v>500</v>
      </c>
      <c r="C49" s="9">
        <v>10</v>
      </c>
      <c r="D49" s="9">
        <f t="shared" si="3"/>
        <v>5000</v>
      </c>
    </row>
    <row r="50" spans="1:4" s="8" customFormat="1" ht="20.100000000000001" customHeight="1" x14ac:dyDescent="0.25">
      <c r="A50" s="12" t="s">
        <v>31</v>
      </c>
      <c r="B50" s="11">
        <v>625</v>
      </c>
      <c r="C50" s="9">
        <v>8</v>
      </c>
      <c r="D50" s="9">
        <f t="shared" si="3"/>
        <v>5000</v>
      </c>
    </row>
    <row r="51" spans="1:4" s="8" customFormat="1" ht="20.100000000000001" customHeight="1" x14ac:dyDescent="0.25">
      <c r="A51" s="12" t="s">
        <v>32</v>
      </c>
      <c r="B51" s="11">
        <v>20</v>
      </c>
      <c r="C51" s="9">
        <v>50</v>
      </c>
      <c r="D51" s="9">
        <f t="shared" si="3"/>
        <v>1000</v>
      </c>
    </row>
    <row r="52" spans="1:4" s="8" customFormat="1" ht="20.100000000000001" customHeight="1" x14ac:dyDescent="0.25">
      <c r="A52" s="12" t="s">
        <v>33</v>
      </c>
      <c r="B52" s="13">
        <v>4000</v>
      </c>
      <c r="C52" s="9">
        <v>0.4</v>
      </c>
      <c r="D52" s="9">
        <f t="shared" si="3"/>
        <v>1600</v>
      </c>
    </row>
    <row r="53" spans="1:4" s="8" customFormat="1" ht="20.100000000000001" customHeight="1" x14ac:dyDescent="0.25">
      <c r="A53" s="12" t="s">
        <v>34</v>
      </c>
      <c r="B53" s="11"/>
      <c r="C53" s="9"/>
      <c r="D53" s="9" t="s">
        <v>21</v>
      </c>
    </row>
    <row r="54" spans="1:4" s="8" customFormat="1" ht="20.100000000000001" customHeight="1" x14ac:dyDescent="0.25">
      <c r="A54" s="14" t="s">
        <v>4</v>
      </c>
      <c r="B54" s="11"/>
      <c r="C54" s="9"/>
      <c r="D54" s="9">
        <v>30600</v>
      </c>
    </row>
    <row r="55" spans="1:4" s="8" customFormat="1" ht="20.100000000000001" customHeight="1" x14ac:dyDescent="0.25">
      <c r="A55" s="20" t="s">
        <v>5</v>
      </c>
      <c r="B55" s="20"/>
      <c r="C55" s="21"/>
      <c r="D55" s="21">
        <v>60</v>
      </c>
    </row>
    <row r="56" spans="1:4" s="8" customFormat="1" ht="30" x14ac:dyDescent="0.25">
      <c r="A56" s="15" t="s">
        <v>16</v>
      </c>
      <c r="B56" s="24"/>
      <c r="C56" s="25"/>
      <c r="D56" s="25"/>
    </row>
    <row r="57" spans="1:4" s="8" customFormat="1" ht="20.100000000000001" customHeight="1" x14ac:dyDescent="0.25">
      <c r="A57" s="11" t="s">
        <v>0</v>
      </c>
      <c r="B57" s="7" t="s">
        <v>1</v>
      </c>
      <c r="C57" s="9" t="s">
        <v>2</v>
      </c>
      <c r="D57" s="9" t="s">
        <v>3</v>
      </c>
    </row>
    <row r="58" spans="1:4" s="8" customFormat="1" ht="20.100000000000001" customHeight="1" x14ac:dyDescent="0.25">
      <c r="A58" s="10" t="s">
        <v>28</v>
      </c>
      <c r="B58" s="11">
        <v>200</v>
      </c>
      <c r="C58" s="9">
        <v>31.12</v>
      </c>
      <c r="D58" s="9">
        <f>B58*C58</f>
        <v>6224</v>
      </c>
    </row>
    <row r="59" spans="1:4" s="8" customFormat="1" ht="20.100000000000001" customHeight="1" x14ac:dyDescent="0.25">
      <c r="A59" s="12" t="s">
        <v>29</v>
      </c>
      <c r="B59" s="11">
        <v>500</v>
      </c>
      <c r="C59" s="9">
        <v>32.229999999999997</v>
      </c>
      <c r="D59" s="9">
        <f t="shared" ref="D59:D63" si="4">B59*C59</f>
        <v>16114.999999999998</v>
      </c>
    </row>
    <row r="60" spans="1:4" s="8" customFormat="1" ht="20.100000000000001" customHeight="1" x14ac:dyDescent="0.25">
      <c r="A60" s="12" t="s">
        <v>30</v>
      </c>
      <c r="B60" s="11">
        <v>500</v>
      </c>
      <c r="C60" s="9">
        <v>15</v>
      </c>
      <c r="D60" s="9">
        <f t="shared" si="4"/>
        <v>7500</v>
      </c>
    </row>
    <row r="61" spans="1:4" s="8" customFormat="1" ht="20.100000000000001" customHeight="1" x14ac:dyDescent="0.25">
      <c r="A61" s="12" t="s">
        <v>31</v>
      </c>
      <c r="B61" s="11">
        <v>625</v>
      </c>
      <c r="C61" s="9">
        <v>8.84</v>
      </c>
      <c r="D61" s="9">
        <f t="shared" si="4"/>
        <v>5525</v>
      </c>
    </row>
    <row r="62" spans="1:4" s="8" customFormat="1" ht="20.100000000000001" customHeight="1" x14ac:dyDescent="0.25">
      <c r="A62" s="12" t="s">
        <v>32</v>
      </c>
      <c r="B62" s="11">
        <v>20</v>
      </c>
      <c r="C62" s="9">
        <v>82.23</v>
      </c>
      <c r="D62" s="9">
        <f t="shared" si="4"/>
        <v>1644.6000000000001</v>
      </c>
    </row>
    <row r="63" spans="1:4" s="8" customFormat="1" ht="20.100000000000001" customHeight="1" x14ac:dyDescent="0.25">
      <c r="A63" s="12" t="s">
        <v>33</v>
      </c>
      <c r="B63" s="13">
        <v>4000</v>
      </c>
      <c r="C63" s="9">
        <v>0.84</v>
      </c>
      <c r="D63" s="9">
        <f t="shared" si="4"/>
        <v>3360</v>
      </c>
    </row>
    <row r="64" spans="1:4" s="8" customFormat="1" ht="20.100000000000001" customHeight="1" x14ac:dyDescent="0.25">
      <c r="A64" s="12" t="s">
        <v>34</v>
      </c>
      <c r="B64" s="11"/>
      <c r="C64" s="9" t="s">
        <v>11</v>
      </c>
      <c r="D64" s="9" t="s">
        <v>11</v>
      </c>
    </row>
    <row r="65" spans="1:4" s="8" customFormat="1" ht="20.100000000000001" customHeight="1" x14ac:dyDescent="0.25">
      <c r="A65" s="14" t="s">
        <v>4</v>
      </c>
      <c r="B65" s="11"/>
      <c r="C65" s="9"/>
      <c r="D65" s="9">
        <v>40368.6</v>
      </c>
    </row>
    <row r="66" spans="1:4" s="8" customFormat="1" ht="20.100000000000001" customHeight="1" x14ac:dyDescent="0.25">
      <c r="A66" s="20" t="s">
        <v>5</v>
      </c>
      <c r="B66" s="20"/>
      <c r="C66" s="21"/>
      <c r="D66" s="21" t="s">
        <v>17</v>
      </c>
    </row>
    <row r="67" spans="1:4" s="8" customFormat="1" ht="20.100000000000001" customHeight="1" x14ac:dyDescent="0.25">
      <c r="A67" s="15" t="s">
        <v>18</v>
      </c>
      <c r="C67" s="24"/>
      <c r="D67" s="24"/>
    </row>
    <row r="68" spans="1:4" s="8" customFormat="1" ht="20.100000000000001" customHeight="1" x14ac:dyDescent="0.25">
      <c r="A68" s="11" t="s">
        <v>0</v>
      </c>
      <c r="B68" s="7" t="s">
        <v>1</v>
      </c>
      <c r="C68" s="9" t="s">
        <v>2</v>
      </c>
      <c r="D68" s="9" t="s">
        <v>3</v>
      </c>
    </row>
    <row r="69" spans="1:4" s="8" customFormat="1" ht="20.100000000000001" customHeight="1" x14ac:dyDescent="0.25">
      <c r="A69" s="10" t="s">
        <v>28</v>
      </c>
      <c r="B69" s="11">
        <v>200</v>
      </c>
      <c r="C69" s="9">
        <v>31.31</v>
      </c>
      <c r="D69" s="9">
        <f>B69*C69</f>
        <v>6262</v>
      </c>
    </row>
    <row r="70" spans="1:4" s="8" customFormat="1" ht="20.100000000000001" customHeight="1" x14ac:dyDescent="0.25">
      <c r="A70" s="12" t="s">
        <v>29</v>
      </c>
      <c r="B70" s="11">
        <v>500</v>
      </c>
      <c r="C70" s="9">
        <v>35.22</v>
      </c>
      <c r="D70" s="9">
        <f t="shared" ref="D70:D74" si="5">B70*C70</f>
        <v>17610</v>
      </c>
    </row>
    <row r="71" spans="1:4" s="8" customFormat="1" ht="20.100000000000001" customHeight="1" x14ac:dyDescent="0.25">
      <c r="A71" s="12" t="s">
        <v>30</v>
      </c>
      <c r="B71" s="11">
        <v>500</v>
      </c>
      <c r="C71" s="9">
        <v>14.7</v>
      </c>
      <c r="D71" s="9">
        <f t="shared" si="5"/>
        <v>7350</v>
      </c>
    </row>
    <row r="72" spans="1:4" s="8" customFormat="1" ht="20.100000000000001" customHeight="1" x14ac:dyDescent="0.25">
      <c r="A72" s="12" t="s">
        <v>31</v>
      </c>
      <c r="B72" s="11">
        <v>625</v>
      </c>
      <c r="C72" s="9">
        <v>8.83</v>
      </c>
      <c r="D72" s="9">
        <f t="shared" si="5"/>
        <v>5518.75</v>
      </c>
    </row>
    <row r="73" spans="1:4" s="8" customFormat="1" ht="20.100000000000001" customHeight="1" x14ac:dyDescent="0.25">
      <c r="A73" s="12" t="s">
        <v>32</v>
      </c>
      <c r="B73" s="11">
        <v>20</v>
      </c>
      <c r="C73" s="9">
        <v>15.94</v>
      </c>
      <c r="D73" s="9">
        <f>B73*C73</f>
        <v>318.8</v>
      </c>
    </row>
    <row r="74" spans="1:4" s="8" customFormat="1" ht="20.100000000000001" customHeight="1" x14ac:dyDescent="0.25">
      <c r="A74" s="12" t="s">
        <v>33</v>
      </c>
      <c r="B74" s="13">
        <v>4000</v>
      </c>
      <c r="C74" s="9">
        <v>1.0900000000000001</v>
      </c>
      <c r="D74" s="9">
        <f t="shared" si="5"/>
        <v>4360</v>
      </c>
    </row>
    <row r="75" spans="1:4" s="8" customFormat="1" ht="20.100000000000001" customHeight="1" x14ac:dyDescent="0.25">
      <c r="A75" s="12" t="s">
        <v>34</v>
      </c>
      <c r="B75" s="11"/>
      <c r="C75" s="9">
        <v>0</v>
      </c>
      <c r="D75" s="9">
        <v>0</v>
      </c>
    </row>
    <row r="76" spans="1:4" s="8" customFormat="1" ht="20.100000000000001" customHeight="1" x14ac:dyDescent="0.25">
      <c r="A76" s="14" t="s">
        <v>4</v>
      </c>
      <c r="B76" s="11"/>
      <c r="C76" s="22"/>
      <c r="D76" s="9">
        <f>SUM(D69:D75)</f>
        <v>41419.550000000003</v>
      </c>
    </row>
    <row r="77" spans="1:4" s="8" customFormat="1" ht="20.100000000000001" customHeight="1" x14ac:dyDescent="0.25">
      <c r="A77" s="20" t="s">
        <v>5</v>
      </c>
      <c r="B77" s="20"/>
      <c r="C77" s="23"/>
      <c r="D77" s="21" t="s">
        <v>19</v>
      </c>
    </row>
    <row r="78" spans="1:4" s="8" customFormat="1" ht="20.100000000000001" customHeight="1" x14ac:dyDescent="0.25">
      <c r="A78" s="7" t="s">
        <v>6</v>
      </c>
      <c r="B78" s="19"/>
      <c r="C78" s="15" t="s">
        <v>7</v>
      </c>
      <c r="D78" s="15" t="s">
        <v>8</v>
      </c>
    </row>
    <row r="79" spans="1:4" x14ac:dyDescent="0.25">
      <c r="A79" s="16"/>
      <c r="B79" s="16"/>
      <c r="C79" s="16"/>
      <c r="D79" s="16"/>
    </row>
    <row r="80" spans="1:4" x14ac:dyDescent="0.25">
      <c r="A80" s="16"/>
      <c r="B80" s="16"/>
      <c r="C80" s="16"/>
      <c r="D80" s="16"/>
    </row>
    <row r="81" spans="1:4" x14ac:dyDescent="0.25">
      <c r="A81" s="16"/>
      <c r="B81" s="16"/>
      <c r="C81" s="16"/>
      <c r="D81" s="16"/>
    </row>
  </sheetData>
  <printOptions horizontalCentered="1"/>
  <pageMargins left="0.5" right="0.25" top="1" bottom="0.25" header="0.5" footer="0.3"/>
  <pageSetup scale="80" orientation="portrait" r:id="rId1"/>
  <rowBreaks count="2" manualBreakCount="2">
    <brk id="44" max="3" man="1"/>
    <brk id="78"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9CE3-CFE6-4E1D-BF72-9E9F1511556D}">
  <dimension ref="A1:C11"/>
  <sheetViews>
    <sheetView zoomScaleNormal="100" workbookViewId="0">
      <selection activeCell="H17" sqref="H17"/>
    </sheetView>
  </sheetViews>
  <sheetFormatPr defaultRowHeight="15" x14ac:dyDescent="0.25"/>
  <cols>
    <col min="1" max="1" width="67.7109375" style="1" customWidth="1"/>
    <col min="2" max="2" width="30.7109375" style="16" customWidth="1"/>
    <col min="3" max="3" width="34" style="16" customWidth="1"/>
    <col min="4" max="16384" width="9.140625" style="1"/>
  </cols>
  <sheetData>
    <row r="1" spans="1:3" x14ac:dyDescent="0.25">
      <c r="A1" s="2"/>
      <c r="B1" s="2"/>
      <c r="C1" s="2"/>
    </row>
    <row r="2" spans="1:3" x14ac:dyDescent="0.25">
      <c r="A2" s="38" t="s">
        <v>47</v>
      </c>
      <c r="B2" s="38"/>
      <c r="C2" s="38"/>
    </row>
    <row r="3" spans="1:3" x14ac:dyDescent="0.25">
      <c r="A3" s="39"/>
      <c r="B3" s="40"/>
      <c r="C3" s="40"/>
    </row>
    <row r="4" spans="1:3" ht="20.25" x14ac:dyDescent="0.3">
      <c r="A4" s="52" t="s">
        <v>48</v>
      </c>
      <c r="B4" s="41"/>
      <c r="C4" s="41"/>
    </row>
    <row r="5" spans="1:3" x14ac:dyDescent="0.25">
      <c r="A5" s="41" t="s">
        <v>49</v>
      </c>
      <c r="B5" s="41"/>
      <c r="C5" s="40"/>
    </row>
    <row r="6" spans="1:3" x14ac:dyDescent="0.25">
      <c r="A6" s="39" t="s">
        <v>50</v>
      </c>
      <c r="B6" s="40"/>
      <c r="C6" s="40"/>
    </row>
    <row r="7" spans="1:3" x14ac:dyDescent="0.25">
      <c r="A7" s="39"/>
      <c r="B7" s="40"/>
      <c r="C7" s="40"/>
    </row>
    <row r="8" spans="1:3" x14ac:dyDescent="0.25">
      <c r="A8" s="39" t="s">
        <v>51</v>
      </c>
      <c r="B8" s="40"/>
      <c r="C8" s="40"/>
    </row>
    <row r="9" spans="1:3" ht="20.100000000000001" customHeight="1" x14ac:dyDescent="0.25">
      <c r="A9" s="42" t="s">
        <v>35</v>
      </c>
      <c r="B9" s="43" t="s">
        <v>36</v>
      </c>
      <c r="C9" s="44" t="s">
        <v>37</v>
      </c>
    </row>
    <row r="10" spans="1:3" ht="20.100000000000001" customHeight="1" x14ac:dyDescent="0.25">
      <c r="A10" s="45" t="s">
        <v>38</v>
      </c>
      <c r="B10" s="46">
        <v>473972.6</v>
      </c>
      <c r="C10" s="47">
        <v>412670.6</v>
      </c>
    </row>
    <row r="11" spans="1:3" ht="20.100000000000001" customHeight="1" x14ac:dyDescent="0.25">
      <c r="A11" s="45" t="s">
        <v>39</v>
      </c>
      <c r="B11" s="7" t="s">
        <v>40</v>
      </c>
      <c r="C11" s="33" t="s">
        <v>40</v>
      </c>
    </row>
  </sheetData>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5A4E-313E-4624-A0A1-0FE4BD934143}">
  <dimension ref="A1:C17"/>
  <sheetViews>
    <sheetView zoomScaleNormal="100" workbookViewId="0">
      <selection activeCell="G22" sqref="G22"/>
    </sheetView>
  </sheetViews>
  <sheetFormatPr defaultRowHeight="15" x14ac:dyDescent="0.25"/>
  <cols>
    <col min="1" max="1" width="53.7109375" style="1" customWidth="1"/>
    <col min="2" max="2" width="28.5703125" style="1" customWidth="1"/>
    <col min="3" max="3" width="30.7109375" style="1" customWidth="1"/>
    <col min="4" max="16384" width="9.140625" style="1"/>
  </cols>
  <sheetData>
    <row r="1" spans="1:3" x14ac:dyDescent="0.25">
      <c r="A1" s="2"/>
      <c r="B1" s="2"/>
      <c r="C1" s="2"/>
    </row>
    <row r="2" spans="1:3" x14ac:dyDescent="0.25">
      <c r="A2" s="38" t="s">
        <v>47</v>
      </c>
      <c r="B2" s="38"/>
      <c r="C2" s="38"/>
    </row>
    <row r="3" spans="1:3" x14ac:dyDescent="0.25">
      <c r="A3" s="2"/>
      <c r="B3" s="2"/>
      <c r="C3" s="2"/>
    </row>
    <row r="4" spans="1:3" ht="20.25" x14ac:dyDescent="0.3">
      <c r="A4" s="30" t="s">
        <v>52</v>
      </c>
      <c r="B4" s="2"/>
      <c r="C4" s="2"/>
    </row>
    <row r="5" spans="1:3" x14ac:dyDescent="0.25">
      <c r="A5" s="41" t="s">
        <v>49</v>
      </c>
      <c r="B5" s="41"/>
      <c r="C5" s="40"/>
    </row>
    <row r="6" spans="1:3" x14ac:dyDescent="0.25">
      <c r="A6" s="39" t="s">
        <v>50</v>
      </c>
      <c r="B6" s="40"/>
      <c r="C6" s="40"/>
    </row>
    <row r="7" spans="1:3" x14ac:dyDescent="0.25">
      <c r="A7" s="2"/>
      <c r="B7" s="2"/>
      <c r="C7" s="2"/>
    </row>
    <row r="8" spans="1:3" x14ac:dyDescent="0.25">
      <c r="A8" s="39" t="s">
        <v>53</v>
      </c>
      <c r="B8" s="40"/>
      <c r="C8" s="40"/>
    </row>
    <row r="9" spans="1:3" ht="20.100000000000001" customHeight="1" x14ac:dyDescent="0.25">
      <c r="A9" s="42" t="s">
        <v>41</v>
      </c>
      <c r="B9" s="43" t="s">
        <v>42</v>
      </c>
      <c r="C9" s="43" t="s">
        <v>43</v>
      </c>
    </row>
    <row r="10" spans="1:3" ht="20.100000000000001" customHeight="1" x14ac:dyDescent="0.25">
      <c r="A10" s="45" t="s">
        <v>44</v>
      </c>
      <c r="B10" s="46">
        <v>917284.25</v>
      </c>
      <c r="C10" s="46">
        <v>846292.45</v>
      </c>
    </row>
    <row r="11" spans="1:3" ht="20.100000000000001" customHeight="1" x14ac:dyDescent="0.25">
      <c r="A11" s="45" t="s">
        <v>39</v>
      </c>
      <c r="B11" s="7" t="s">
        <v>40</v>
      </c>
      <c r="C11" s="48" t="s">
        <v>40</v>
      </c>
    </row>
    <row r="12" spans="1:3" ht="20.100000000000001" customHeight="1" x14ac:dyDescent="0.25">
      <c r="A12" s="42"/>
      <c r="B12" s="44" t="s">
        <v>45</v>
      </c>
      <c r="C12" s="43" t="s">
        <v>46</v>
      </c>
    </row>
    <row r="13" spans="1:3" ht="20.100000000000001" customHeight="1" x14ac:dyDescent="0.25">
      <c r="A13" s="45" t="s">
        <v>44</v>
      </c>
      <c r="B13" s="49">
        <v>716916.35</v>
      </c>
      <c r="C13" s="50">
        <v>1032474.12</v>
      </c>
    </row>
    <row r="14" spans="1:3" ht="20.100000000000001" customHeight="1" x14ac:dyDescent="0.25">
      <c r="A14" s="45" t="s">
        <v>39</v>
      </c>
      <c r="B14" s="51" t="s">
        <v>40</v>
      </c>
      <c r="C14" s="7" t="s">
        <v>40</v>
      </c>
    </row>
    <row r="15" spans="1:3" x14ac:dyDescent="0.25">
      <c r="A15" s="16"/>
      <c r="B15" s="16"/>
      <c r="C15" s="16"/>
    </row>
    <row r="16" spans="1:3" x14ac:dyDescent="0.25">
      <c r="A16" s="16"/>
      <c r="B16" s="16"/>
      <c r="C16" s="16"/>
    </row>
    <row r="17" spans="1:3" x14ac:dyDescent="0.25">
      <c r="A17" s="16"/>
      <c r="B17" s="16"/>
      <c r="C17" s="16"/>
    </row>
  </sheetData>
  <pageMargins left="0.7" right="0.7" top="0.75" bottom="0.75" header="0.3" footer="0.3"/>
  <pageSetup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26-0036</vt:lpstr>
      <vt:lpstr>26-0038</vt:lpstr>
      <vt:lpstr>26-0039</vt:lpstr>
      <vt:lpstr>'26-0036'!Print_Area</vt:lpstr>
    </vt:vector>
  </TitlesOfParts>
  <Company>Customer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Snavely, Kelly</dc:creator>
  <cp:lastModifiedBy>Hoppman, Christine M.</cp:lastModifiedBy>
  <cp:lastPrinted>2026-05-06T14:24:46Z</cp:lastPrinted>
  <dcterms:created xsi:type="dcterms:W3CDTF">2026-04-02T18:01:26Z</dcterms:created>
  <dcterms:modified xsi:type="dcterms:W3CDTF">2026-05-07T16:11:15Z</dcterms:modified>
</cp:coreProperties>
</file>